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Foglio1" sheetId="1" r:id="rId1"/>
    <sheet name="Foglio2" sheetId="2" r:id="rId2"/>
    <sheet name="Foglio3" sheetId="3" r:id="rId3"/>
  </sheets>
  <definedNames>
    <definedName name="solver_adj" localSheetId="0" hidden="1">'Foglio1'!$A$5:$Q$5</definedName>
    <definedName name="solver_adj" localSheetId="1" hidden="1">'Foglio2'!$A$10:$I$10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'Foglio1'!$A$8</definedName>
    <definedName name="solver_lhs1" localSheetId="1" hidden="1">'Foglio2'!$J$3</definedName>
    <definedName name="solver_lhs10" localSheetId="0" hidden="1">'Foglio1'!$C$4</definedName>
    <definedName name="solver_lhs11" localSheetId="0" hidden="1">'Foglio1'!$O$4</definedName>
    <definedName name="solver_lhs12" localSheetId="0" hidden="1">'Foglio1'!$P$4</definedName>
    <definedName name="solver_lhs13" localSheetId="0" hidden="1">'Foglio1'!$Q$4</definedName>
    <definedName name="solver_lhs14" localSheetId="0" hidden="1">'Foglio1'!$Q$5</definedName>
    <definedName name="solver_lhs2" localSheetId="0" hidden="1">'Foglio1'!$B$8</definedName>
    <definedName name="solver_lhs2" localSheetId="1" hidden="1">'Foglio2'!$J$4</definedName>
    <definedName name="solver_lhs3" localSheetId="0" hidden="1">'Foglio1'!$C$8</definedName>
    <definedName name="solver_lhs3" localSheetId="1" hidden="1">'Foglio2'!$J$5</definedName>
    <definedName name="solver_lhs4" localSheetId="0" hidden="1">'Foglio1'!$D$8</definedName>
    <definedName name="solver_lhs4" localSheetId="1" hidden="1">'Foglio2'!$J$6</definedName>
    <definedName name="solver_lhs5" localSheetId="0" hidden="1">'Foglio1'!$E$8</definedName>
    <definedName name="solver_lhs5" localSheetId="1" hidden="1">'Foglio2'!$J$7</definedName>
    <definedName name="solver_lhs6" localSheetId="0" hidden="1">'Foglio1'!$F$8</definedName>
    <definedName name="solver_lhs6" localSheetId="1" hidden="1">'Foglio2'!$J$8</definedName>
    <definedName name="solver_lhs7" localSheetId="0" hidden="1">'Foglio1'!$G$8</definedName>
    <definedName name="solver_lhs8" localSheetId="0" hidden="1">'Foglio1'!$A$4</definedName>
    <definedName name="solver_lhs9" localSheetId="0" hidden="1">'Foglio1'!$B$4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13</definedName>
    <definedName name="solver_num" localSheetId="1" hidden="1">6</definedName>
    <definedName name="solver_nwt" localSheetId="0" hidden="1">1</definedName>
    <definedName name="solver_nwt" localSheetId="1" hidden="1">1</definedName>
    <definedName name="solver_opt" localSheetId="0" hidden="1">'Foglio1'!$R$12</definedName>
    <definedName name="solver_opt" localSheetId="1" hidden="1">'Foglio2'!$K$10</definedName>
    <definedName name="solver_pre" localSheetId="0" hidden="1">0.000001</definedName>
    <definedName name="solver_pre" localSheetId="1" hidden="1">0.000001</definedName>
    <definedName name="solver_rel1" localSheetId="0" hidden="1">2</definedName>
    <definedName name="solver_rel1" localSheetId="1" hidden="1">2</definedName>
    <definedName name="solver_rel10" localSheetId="0" hidden="1">2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14" localSheetId="0" hidden="1">2</definedName>
    <definedName name="solver_rel2" localSheetId="0" hidden="1">2</definedName>
    <definedName name="solver_rel2" localSheetId="1" hidden="1">2</definedName>
    <definedName name="solver_rel3" localSheetId="0" hidden="1">2</definedName>
    <definedName name="solver_rel3" localSheetId="1" hidden="1">2</definedName>
    <definedName name="solver_rel4" localSheetId="0" hidden="1">2</definedName>
    <definedName name="solver_rel4" localSheetId="1" hidden="1">2</definedName>
    <definedName name="solver_rel5" localSheetId="0" hidden="1">2</definedName>
    <definedName name="solver_rel5" localSheetId="1" hidden="1">2</definedName>
    <definedName name="solver_rel6" localSheetId="0" hidden="1">2</definedName>
    <definedName name="solver_rel6" localSheetId="1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'Foglio1'!$A$9</definedName>
    <definedName name="solver_rhs1" localSheetId="1" hidden="1">'Foglio2'!$K$3</definedName>
    <definedName name="solver_rhs10" localSheetId="0" hidden="1">'Foglio1'!$C$5</definedName>
    <definedName name="solver_rhs11" localSheetId="0" hidden="1">'Foglio1'!$O$5</definedName>
    <definedName name="solver_rhs12" localSheetId="0" hidden="1">'Foglio1'!$P$5</definedName>
    <definedName name="solver_rhs13" localSheetId="0" hidden="1">'Foglio1'!$Q$5</definedName>
    <definedName name="solver_rhs14" localSheetId="0" hidden="1">'Foglio1'!$Q$4</definedName>
    <definedName name="solver_rhs2" localSheetId="0" hidden="1">'Foglio1'!$B$9</definedName>
    <definedName name="solver_rhs2" localSheetId="1" hidden="1">'Foglio2'!$K$4</definedName>
    <definedName name="solver_rhs3" localSheetId="0" hidden="1">'Foglio1'!$C$9</definedName>
    <definedName name="solver_rhs3" localSheetId="1" hidden="1">'Foglio2'!$K$5</definedName>
    <definedName name="solver_rhs4" localSheetId="0" hidden="1">'Foglio1'!$D$9</definedName>
    <definedName name="solver_rhs4" localSheetId="1" hidden="1">'Foglio2'!$K$6</definedName>
    <definedName name="solver_rhs5" localSheetId="0" hidden="1">'Foglio1'!$E$9</definedName>
    <definedName name="solver_rhs5" localSheetId="1" hidden="1">'Foglio2'!$K$7</definedName>
    <definedName name="solver_rhs6" localSheetId="0" hidden="1">'Foglio1'!$F$9</definedName>
    <definedName name="solver_rhs6" localSheetId="1" hidden="1">'Foglio2'!$K$8</definedName>
    <definedName name="solver_rhs7" localSheetId="0" hidden="1">'Foglio1'!$G$9</definedName>
    <definedName name="solver_rhs8" localSheetId="0" hidden="1">'Foglio1'!$A$5</definedName>
    <definedName name="solver_rhs9" localSheetId="0" hidden="1">'Foglio1'!$B$5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<sst xmlns="http://schemas.openxmlformats.org/spreadsheetml/2006/main" count="15" uniqueCount="15">
  <si>
    <t>Nodi</t>
  </si>
  <si>
    <t>F. obiettivo</t>
  </si>
  <si>
    <t>Flusso su arco</t>
  </si>
  <si>
    <t>Capacita' arco</t>
  </si>
  <si>
    <t>Costo arco</t>
  </si>
  <si>
    <t>Nodo origine</t>
  </si>
  <si>
    <t>Nodo destinazione</t>
  </si>
  <si>
    <t>Prodotti flusso-costo</t>
  </si>
  <si>
    <t>Formula flusso in nodo</t>
  </si>
  <si>
    <t>Valore flusso in nodo</t>
  </si>
  <si>
    <t>Costi</t>
  </si>
  <si>
    <t>Sol.  Regret</t>
  </si>
  <si>
    <t>Sol PL</t>
  </si>
  <si>
    <t>Problema di trasporto</t>
  </si>
  <si>
    <t>Sol NordOvest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</si>
</sst>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H9" sqref="H9"/>
    </sheetView>
  </sheetViews>
  <sheetFormatPr defaultColWidth="9.140625" defaultRowHeight="12.75"/>
  <cols>
    <col min="1" max="18" width="4.00390625" style="1" customWidth="1"/>
    <col min="19" max="19" width="20.00390625" style="1" bestFit="1" customWidth="1"/>
  </cols>
  <sheetData>
    <row r="1" spans="1:19" ht="12.75">
      <c r="A1" s="1">
        <v>0</v>
      </c>
      <c r="D1" s="1">
        <v>1</v>
      </c>
      <c r="G1" s="1">
        <v>2</v>
      </c>
      <c r="I1" s="1">
        <v>3</v>
      </c>
      <c r="K1" s="1">
        <v>4</v>
      </c>
      <c r="M1" s="1">
        <v>5</v>
      </c>
      <c r="P1" s="1">
        <v>6</v>
      </c>
      <c r="Q1" s="1">
        <v>7</v>
      </c>
      <c r="S1" s="1" t="s">
        <v>5</v>
      </c>
    </row>
    <row r="2" spans="1:19" ht="12.75">
      <c r="A2" s="1">
        <v>1</v>
      </c>
      <c r="B2" s="1">
        <v>2</v>
      </c>
      <c r="C2" s="1">
        <v>3</v>
      </c>
      <c r="D2" s="1">
        <v>2</v>
      </c>
      <c r="E2" s="1">
        <v>4</v>
      </c>
      <c r="F2" s="1">
        <v>6</v>
      </c>
      <c r="G2" s="1">
        <v>4</v>
      </c>
      <c r="H2" s="1">
        <v>5</v>
      </c>
      <c r="I2" s="1">
        <v>5</v>
      </c>
      <c r="J2" s="1">
        <v>7</v>
      </c>
      <c r="K2" s="1">
        <v>6</v>
      </c>
      <c r="L2" s="1">
        <v>7</v>
      </c>
      <c r="M2" s="1">
        <v>4</v>
      </c>
      <c r="N2" s="1">
        <v>7</v>
      </c>
      <c r="O2" s="1">
        <v>8</v>
      </c>
      <c r="P2" s="1">
        <v>8</v>
      </c>
      <c r="Q2" s="1">
        <v>8</v>
      </c>
      <c r="S2" s="1" t="s">
        <v>6</v>
      </c>
    </row>
    <row r="3" spans="1:19" ht="12.75">
      <c r="A3" s="1">
        <v>0</v>
      </c>
      <c r="B3" s="1">
        <v>0</v>
      </c>
      <c r="C3" s="1">
        <v>0</v>
      </c>
      <c r="D3" s="1">
        <v>3</v>
      </c>
      <c r="E3" s="1">
        <v>5</v>
      </c>
      <c r="F3" s="1">
        <v>8</v>
      </c>
      <c r="G3" s="1">
        <v>4</v>
      </c>
      <c r="H3" s="1">
        <v>3</v>
      </c>
      <c r="I3" s="1">
        <v>5</v>
      </c>
      <c r="J3" s="1">
        <v>12</v>
      </c>
      <c r="K3" s="1">
        <v>2</v>
      </c>
      <c r="L3" s="1">
        <v>7</v>
      </c>
      <c r="M3" s="1">
        <v>4</v>
      </c>
      <c r="N3" s="1">
        <v>6</v>
      </c>
      <c r="O3" s="1">
        <v>0</v>
      </c>
      <c r="P3" s="1">
        <v>0</v>
      </c>
      <c r="Q3" s="1">
        <v>0</v>
      </c>
      <c r="S3" s="1" t="s">
        <v>4</v>
      </c>
    </row>
    <row r="4" spans="1:19" ht="12.75">
      <c r="A4" s="3">
        <v>10</v>
      </c>
      <c r="B4" s="3">
        <v>20</v>
      </c>
      <c r="C4" s="3">
        <v>15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  <c r="I4" s="1">
        <v>100</v>
      </c>
      <c r="J4" s="1">
        <v>100</v>
      </c>
      <c r="K4" s="1">
        <v>100</v>
      </c>
      <c r="L4" s="1">
        <v>100</v>
      </c>
      <c r="M4" s="1">
        <v>100</v>
      </c>
      <c r="N4" s="1">
        <v>100</v>
      </c>
      <c r="O4" s="3">
        <v>25</v>
      </c>
      <c r="P4" s="3">
        <v>10</v>
      </c>
      <c r="Q4" s="3">
        <v>10</v>
      </c>
      <c r="S4" s="1" t="s">
        <v>3</v>
      </c>
    </row>
    <row r="5" spans="1:19" ht="12.75">
      <c r="A5" s="2">
        <v>10.000000000378579</v>
      </c>
      <c r="B5" s="2">
        <v>20.000000000757158</v>
      </c>
      <c r="C5" s="2">
        <v>15.00000000056787</v>
      </c>
      <c r="D5" s="2">
        <v>0</v>
      </c>
      <c r="E5" s="2">
        <v>10.000000000378579</v>
      </c>
      <c r="F5" s="2">
        <v>0</v>
      </c>
      <c r="G5" s="2">
        <v>0</v>
      </c>
      <c r="H5" s="2">
        <v>20.000000000757158</v>
      </c>
      <c r="I5" s="2">
        <v>15.00000000056787</v>
      </c>
      <c r="J5" s="2">
        <v>0</v>
      </c>
      <c r="K5" s="2">
        <v>10.000000000378579</v>
      </c>
      <c r="L5" s="2">
        <v>0</v>
      </c>
      <c r="M5" s="2">
        <v>0</v>
      </c>
      <c r="N5" s="2">
        <v>10.000000000378579</v>
      </c>
      <c r="O5" s="2">
        <v>25.000000000946446</v>
      </c>
      <c r="P5" s="2">
        <v>10.000000000378579</v>
      </c>
      <c r="Q5" s="2">
        <v>10.000000000378579</v>
      </c>
      <c r="S5" s="1" t="s">
        <v>2</v>
      </c>
    </row>
    <row r="7" spans="1:19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5">
        <v>8</v>
      </c>
      <c r="I7" s="5">
        <v>0</v>
      </c>
      <c r="S7" s="1" t="s">
        <v>0</v>
      </c>
    </row>
    <row r="8" spans="1:19" ht="12.75">
      <c r="A8" s="3">
        <f>A5-D5-E5-F5</f>
        <v>0</v>
      </c>
      <c r="B8" s="3">
        <f>B5-G5-H5</f>
        <v>0</v>
      </c>
      <c r="C8" s="3">
        <f>C5-I5-J5</f>
        <v>0</v>
      </c>
      <c r="D8" s="3">
        <f>E5+G5+M5-K5-L5</f>
        <v>0</v>
      </c>
      <c r="E8" s="3">
        <f>H5+I5-M5-N5-O5</f>
        <v>0</v>
      </c>
      <c r="F8" s="3">
        <f>F5+K5-P5</f>
        <v>0</v>
      </c>
      <c r="G8" s="3">
        <f>J5+N5+L5-Q5</f>
        <v>0</v>
      </c>
      <c r="H8" s="5">
        <f>O5+P5+Q5</f>
        <v>45.000000001703604</v>
      </c>
      <c r="I8" s="5">
        <f>A5+B5+C5</f>
        <v>45.00000000170361</v>
      </c>
      <c r="S8" s="1" t="s">
        <v>8</v>
      </c>
    </row>
    <row r="9" spans="1:19" ht="12.75">
      <c r="A9" s="3">
        <v>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5">
        <v>45</v>
      </c>
      <c r="I9" s="5">
        <v>45</v>
      </c>
      <c r="S9" s="1" t="s">
        <v>9</v>
      </c>
    </row>
    <row r="11" spans="1:19" ht="12.75">
      <c r="A11" s="1">
        <f>A5*A3</f>
        <v>0</v>
      </c>
      <c r="B11" s="1">
        <f aca="true" t="shared" si="0" ref="B11:Q11">B5*B3</f>
        <v>0</v>
      </c>
      <c r="C11" s="1">
        <f t="shared" si="0"/>
        <v>0</v>
      </c>
      <c r="D11" s="1">
        <f t="shared" si="0"/>
        <v>0</v>
      </c>
      <c r="E11" s="1">
        <f t="shared" si="0"/>
        <v>50.00000000189289</v>
      </c>
      <c r="F11" s="1">
        <f t="shared" si="0"/>
        <v>0</v>
      </c>
      <c r="G11" s="1">
        <f t="shared" si="0"/>
        <v>0</v>
      </c>
      <c r="H11" s="1">
        <f t="shared" si="0"/>
        <v>60.00000000227148</v>
      </c>
      <c r="I11" s="1">
        <f t="shared" si="0"/>
        <v>75.00000000283934</v>
      </c>
      <c r="J11" s="1">
        <f t="shared" si="0"/>
        <v>0</v>
      </c>
      <c r="K11" s="1">
        <f t="shared" si="0"/>
        <v>20.000000000757158</v>
      </c>
      <c r="L11" s="1">
        <f t="shared" si="0"/>
        <v>0</v>
      </c>
      <c r="M11" s="1">
        <f t="shared" si="0"/>
        <v>0</v>
      </c>
      <c r="N11" s="1">
        <f t="shared" si="0"/>
        <v>60.00000000227148</v>
      </c>
      <c r="O11" s="1">
        <f t="shared" si="0"/>
        <v>0</v>
      </c>
      <c r="P11" s="1">
        <f t="shared" si="0"/>
        <v>0</v>
      </c>
      <c r="Q11" s="1">
        <f t="shared" si="0"/>
        <v>0</v>
      </c>
      <c r="S11" s="1" t="s">
        <v>7</v>
      </c>
    </row>
    <row r="12" spans="18:19" ht="12.75">
      <c r="R12" s="4">
        <f>SUM(A11:Q11)</f>
        <v>265.00000001003235</v>
      </c>
      <c r="S12" s="1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T4" sqref="T4"/>
    </sheetView>
  </sheetViews>
  <sheetFormatPr defaultColWidth="9.140625" defaultRowHeight="12.75"/>
  <cols>
    <col min="1" max="16384" width="4.7109375" style="1" customWidth="1"/>
  </cols>
  <sheetData>
    <row r="1" spans="1:9" ht="12.75">
      <c r="A1" s="7">
        <v>6</v>
      </c>
      <c r="B1" s="7">
        <v>7</v>
      </c>
      <c r="C1" s="7">
        <v>12</v>
      </c>
      <c r="D1" s="7">
        <v>3</v>
      </c>
      <c r="E1" s="7">
        <v>6</v>
      </c>
      <c r="F1" s="7">
        <v>9</v>
      </c>
      <c r="G1" s="7">
        <v>5</v>
      </c>
      <c r="H1" s="7">
        <v>11</v>
      </c>
      <c r="I1" s="7">
        <v>11</v>
      </c>
    </row>
    <row r="3" spans="1:11" ht="12.75">
      <c r="A3" s="8">
        <v>1</v>
      </c>
      <c r="B3" s="8">
        <v>1</v>
      </c>
      <c r="C3" s="8">
        <v>1</v>
      </c>
      <c r="J3" s="1">
        <f>A3*$A$10+B3*$B$10+C3*$C$10+D3*$D$10+E3*$E$10+F3*$F$10+G3*$G$10+H3*$H$10+I3*$I$10</f>
        <v>10</v>
      </c>
      <c r="K3" s="4">
        <v>10</v>
      </c>
    </row>
    <row r="4" spans="4:11" ht="12.75">
      <c r="D4" s="8">
        <v>1</v>
      </c>
      <c r="E4" s="8">
        <v>1</v>
      </c>
      <c r="F4" s="8">
        <v>1</v>
      </c>
      <c r="J4" s="1">
        <f>A4*$A$10+B4*$B$10+C4*$C$10+D4*$D$10+E4*$E$10+F4*$F$10+G4*$G$10+H4*$H$10+I4*$I$10</f>
        <v>20</v>
      </c>
      <c r="K4" s="4">
        <v>20</v>
      </c>
    </row>
    <row r="5" spans="7:11" ht="12.75">
      <c r="G5" s="8">
        <v>1</v>
      </c>
      <c r="H5" s="8">
        <v>1</v>
      </c>
      <c r="I5" s="8">
        <v>1</v>
      </c>
      <c r="J5" s="1">
        <f>A5*$A$10+B5*$B$10+C5*$C$10+D5*$D$10+E5*$E$10+F5*$F$10+G5*$G$10+H5*$H$10+I5*$I$10</f>
        <v>15</v>
      </c>
      <c r="K5" s="4">
        <v>15</v>
      </c>
    </row>
    <row r="6" spans="1:11" ht="12.75">
      <c r="A6" s="8">
        <v>1</v>
      </c>
      <c r="D6" s="8">
        <v>1</v>
      </c>
      <c r="G6" s="8">
        <v>1</v>
      </c>
      <c r="J6" s="1">
        <f>A6*$A$10+B6*$B$10+C6*$C$10+D6*$D$10+E6*$E$10+F6*$F$10+G6*$G$10+H6*$H$10+I6*$I$10</f>
        <v>25</v>
      </c>
      <c r="K6" s="4">
        <v>25</v>
      </c>
    </row>
    <row r="7" spans="2:11" ht="12.75">
      <c r="B7" s="8">
        <v>1</v>
      </c>
      <c r="E7" s="8">
        <v>1</v>
      </c>
      <c r="H7" s="8">
        <v>1</v>
      </c>
      <c r="J7" s="1">
        <f>A7*$A$10+B7*$B$10+C7*$C$10+D7*$D$10+E7*$E$10+F7*$F$10+G7*$G$10+H7*$H$10+I7*$I$10</f>
        <v>10</v>
      </c>
      <c r="K7" s="4">
        <v>10</v>
      </c>
    </row>
    <row r="8" spans="3:11" ht="12.75">
      <c r="C8" s="8">
        <v>1</v>
      </c>
      <c r="F8" s="8">
        <v>1</v>
      </c>
      <c r="I8" s="8">
        <v>1</v>
      </c>
      <c r="J8" s="1">
        <f>A8*$A$10+B8*$B$10+C8*$C$10+D8*$D$10+E8*$E$10+F8*$F$10+G8*$G$10+H8*$H$10+I8*$I$10</f>
        <v>10</v>
      </c>
      <c r="K8" s="4">
        <v>10</v>
      </c>
    </row>
    <row r="10" spans="1:11" ht="12.75">
      <c r="A10" s="2">
        <v>0</v>
      </c>
      <c r="B10" s="2">
        <v>10</v>
      </c>
      <c r="C10" s="2">
        <v>0</v>
      </c>
      <c r="D10" s="2">
        <v>20</v>
      </c>
      <c r="E10" s="2">
        <v>0</v>
      </c>
      <c r="F10" s="2">
        <v>0</v>
      </c>
      <c r="G10" s="2">
        <v>5</v>
      </c>
      <c r="H10" s="2">
        <v>0</v>
      </c>
      <c r="I10" s="2">
        <v>10</v>
      </c>
      <c r="K10" s="3">
        <f>A1*A10+B1*B10+C1*C10+D1*D10+E1*E10+F1*F10+G1*G10+H1*H10+I1*I10</f>
        <v>265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M7" sqref="M7"/>
    </sheetView>
  </sheetViews>
  <sheetFormatPr defaultColWidth="9.140625" defaultRowHeight="12.75"/>
  <cols>
    <col min="1" max="16384" width="4.7109375" style="1" customWidth="1"/>
  </cols>
  <sheetData>
    <row r="1" spans="1:5" ht="12.75">
      <c r="A1" s="9" t="s">
        <v>13</v>
      </c>
      <c r="B1" s="9"/>
      <c r="C1" s="9"/>
      <c r="D1" s="9"/>
      <c r="E1" s="9"/>
    </row>
    <row r="3" spans="1:5" ht="12.75">
      <c r="A3" s="9" t="s">
        <v>10</v>
      </c>
      <c r="B3" s="9"/>
      <c r="C3" s="9"/>
      <c r="D3" s="9"/>
      <c r="E3" s="9"/>
    </row>
    <row r="4" spans="2:4" ht="12.75">
      <c r="B4" s="1">
        <v>5</v>
      </c>
      <c r="C4" s="1">
        <v>6</v>
      </c>
      <c r="D4" s="1">
        <v>7</v>
      </c>
    </row>
    <row r="5" spans="1:5" ht="12.75">
      <c r="A5" s="1">
        <v>1</v>
      </c>
      <c r="B5" s="6">
        <v>6</v>
      </c>
      <c r="C5" s="6">
        <v>7</v>
      </c>
      <c r="D5" s="6">
        <v>12</v>
      </c>
      <c r="E5" s="1">
        <v>10</v>
      </c>
    </row>
    <row r="6" spans="1:5" ht="12.75">
      <c r="A6" s="1">
        <v>2</v>
      </c>
      <c r="B6" s="6">
        <v>3</v>
      </c>
      <c r="C6" s="6">
        <v>6</v>
      </c>
      <c r="D6" s="6">
        <v>9</v>
      </c>
      <c r="E6" s="1">
        <v>20</v>
      </c>
    </row>
    <row r="7" spans="1:5" ht="12.75">
      <c r="A7" s="1">
        <v>3</v>
      </c>
      <c r="B7" s="6">
        <v>5</v>
      </c>
      <c r="C7" s="6">
        <v>11</v>
      </c>
      <c r="D7" s="6">
        <v>11</v>
      </c>
      <c r="E7" s="1">
        <v>15</v>
      </c>
    </row>
    <row r="8" spans="2:4" ht="12.75">
      <c r="B8" s="1">
        <v>25</v>
      </c>
      <c r="C8" s="1">
        <v>10</v>
      </c>
      <c r="D8" s="1">
        <v>10</v>
      </c>
    </row>
    <row r="10" spans="1:5" ht="12.75">
      <c r="A10" s="9" t="s">
        <v>11</v>
      </c>
      <c r="B10" s="9"/>
      <c r="C10" s="9"/>
      <c r="D10" s="9"/>
      <c r="E10" s="9"/>
    </row>
    <row r="11" spans="2:5" ht="12.75">
      <c r="B11" s="6">
        <v>10</v>
      </c>
      <c r="C11" s="6"/>
      <c r="D11" s="6"/>
      <c r="E11" s="1">
        <v>10</v>
      </c>
    </row>
    <row r="12" spans="2:5" ht="12.75">
      <c r="B12" s="6"/>
      <c r="C12" s="6">
        <v>10</v>
      </c>
      <c r="D12" s="6">
        <v>10</v>
      </c>
      <c r="E12" s="1">
        <v>20</v>
      </c>
    </row>
    <row r="13" spans="2:5" ht="12.75">
      <c r="B13" s="6">
        <v>15</v>
      </c>
      <c r="C13" s="6"/>
      <c r="D13" s="6"/>
      <c r="E13" s="1">
        <v>15</v>
      </c>
    </row>
    <row r="14" spans="2:5" ht="12.75">
      <c r="B14" s="1">
        <v>25</v>
      </c>
      <c r="C14" s="1">
        <v>10</v>
      </c>
      <c r="D14" s="1">
        <v>10</v>
      </c>
      <c r="E14" s="10">
        <f>B11*B5+B13*B7+C12*C6+D12*D6</f>
        <v>285</v>
      </c>
    </row>
    <row r="16" spans="1:5" ht="12.75">
      <c r="A16" s="9" t="s">
        <v>14</v>
      </c>
      <c r="B16" s="9"/>
      <c r="C16" s="9"/>
      <c r="D16" s="9"/>
      <c r="E16" s="9"/>
    </row>
    <row r="17" spans="2:5" ht="12.75">
      <c r="B17" s="6">
        <v>10</v>
      </c>
      <c r="C17" s="6"/>
      <c r="D17" s="6"/>
      <c r="E17" s="1">
        <v>10</v>
      </c>
    </row>
    <row r="18" spans="2:5" ht="12.75">
      <c r="B18" s="6">
        <v>15</v>
      </c>
      <c r="C18" s="6">
        <v>5</v>
      </c>
      <c r="D18" s="6"/>
      <c r="E18" s="1">
        <v>20</v>
      </c>
    </row>
    <row r="19" spans="2:5" ht="12.75">
      <c r="B19" s="6"/>
      <c r="C19" s="6">
        <v>5</v>
      </c>
      <c r="D19" s="6">
        <v>10</v>
      </c>
      <c r="E19" s="1">
        <v>15</v>
      </c>
    </row>
    <row r="20" spans="2:5" ht="12.75">
      <c r="B20" s="1">
        <v>25</v>
      </c>
      <c r="C20" s="1">
        <v>10</v>
      </c>
      <c r="D20" s="1">
        <v>10</v>
      </c>
      <c r="E20" s="10">
        <f>B17*B5+B18*B6+C18*C6+C19*C7+D19*D7</f>
        <v>300</v>
      </c>
    </row>
    <row r="22" spans="1:5" ht="12.75">
      <c r="A22" s="9" t="s">
        <v>12</v>
      </c>
      <c r="B22" s="9"/>
      <c r="C22" s="9"/>
      <c r="D22" s="9"/>
      <c r="E22" s="9"/>
    </row>
    <row r="23" spans="2:5" ht="12.75">
      <c r="B23" s="6"/>
      <c r="C23" s="6">
        <v>10</v>
      </c>
      <c r="D23" s="6"/>
      <c r="E23" s="1">
        <v>10</v>
      </c>
    </row>
    <row r="24" spans="2:5" ht="12.75">
      <c r="B24" s="6">
        <v>20</v>
      </c>
      <c r="C24" s="6"/>
      <c r="D24" s="6"/>
      <c r="E24" s="1">
        <v>20</v>
      </c>
    </row>
    <row r="25" spans="2:5" ht="12.75">
      <c r="B25" s="6">
        <v>5</v>
      </c>
      <c r="C25" s="6"/>
      <c r="D25" s="6">
        <v>10</v>
      </c>
      <c r="E25" s="1">
        <v>15</v>
      </c>
    </row>
    <row r="26" spans="2:5" ht="12.75">
      <c r="B26" s="1">
        <v>25</v>
      </c>
      <c r="C26" s="1">
        <v>10</v>
      </c>
      <c r="D26" s="1">
        <v>10</v>
      </c>
      <c r="E26" s="10">
        <f>B24*B6+B25*B7+C23*C5+D25*D7</f>
        <v>265</v>
      </c>
    </row>
  </sheetData>
  <mergeCells count="5">
    <mergeCell ref="A1:E1"/>
    <mergeCell ref="A22:E22"/>
    <mergeCell ref="A16:E16"/>
    <mergeCell ref="A10:E10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Utente32</dc:creator>
  <cp:keywords/>
  <dc:description/>
  <cp:lastModifiedBy>A</cp:lastModifiedBy>
  <dcterms:created xsi:type="dcterms:W3CDTF">2005-05-16T10:02:16Z</dcterms:created>
  <dcterms:modified xsi:type="dcterms:W3CDTF">2005-06-05T17:02:13Z</dcterms:modified>
  <cp:category/>
  <cp:version/>
  <cp:contentType/>
  <cp:contentStatus/>
</cp:coreProperties>
</file>